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wnhammarkettc.sharepoint.com/Company/001 - DMTC/001 - Full Council/2026/January 2026 - Normal/Agenda Item 26 - Budget/"/>
    </mc:Choice>
  </mc:AlternateContent>
  <xr:revisionPtr revIDLastSave="22" documentId="8_{2DB1B216-428D-498F-9934-942086D0E3DF}" xr6:coauthVersionLast="47" xr6:coauthVersionMax="47" xr10:uidLastSave="{272FF5AA-5431-42E4-9C60-47BB444522E8}"/>
  <bookViews>
    <workbookView xWindow="-120" yWindow="-120" windowWidth="29040" windowHeight="15720" xr2:uid="{073857E1-4DFC-4F99-B8E0-DF5654FEE0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4" i="1" l="1"/>
  <c r="C204" i="1"/>
  <c r="E204" i="1"/>
  <c r="B204" i="1"/>
  <c r="C181" i="1"/>
  <c r="D181" i="1"/>
  <c r="E181" i="1"/>
  <c r="B181" i="1"/>
  <c r="C162" i="1"/>
  <c r="D162" i="1"/>
  <c r="E162" i="1"/>
  <c r="B162" i="1"/>
  <c r="C143" i="1"/>
  <c r="D143" i="1"/>
  <c r="E143" i="1"/>
  <c r="B143" i="1"/>
  <c r="E104" i="1"/>
  <c r="C86" i="1"/>
  <c r="D86" i="1"/>
  <c r="E86" i="1"/>
  <c r="B86" i="1"/>
  <c r="C79" i="1"/>
  <c r="D79" i="1"/>
  <c r="E79" i="1"/>
  <c r="B79" i="1"/>
  <c r="C127" i="1"/>
  <c r="D127" i="1"/>
  <c r="E127" i="1"/>
  <c r="B127" i="1"/>
  <c r="D104" i="1"/>
  <c r="C104" i="1"/>
  <c r="B104" i="1"/>
  <c r="E121" i="1"/>
  <c r="D121" i="1"/>
  <c r="C121" i="1"/>
  <c r="B121" i="1"/>
  <c r="C164" i="1" l="1"/>
  <c r="B164" i="1"/>
  <c r="B208" i="1" s="1"/>
  <c r="E164" i="1"/>
  <c r="E208" i="1" s="1"/>
  <c r="D164" i="1"/>
</calcChain>
</file>

<file path=xl/sharedStrings.xml><?xml version="1.0" encoding="utf-8"?>
<sst xmlns="http://schemas.openxmlformats.org/spreadsheetml/2006/main" count="173" uniqueCount="165">
  <si>
    <t>Town Council Office – Waste</t>
  </si>
  <si>
    <t>Town Square – Legionella Sample of Water Fountain</t>
  </si>
  <si>
    <t xml:space="preserve">Town Square – Lighting LED Upgrade </t>
  </si>
  <si>
    <t xml:space="preserve">Paradise Road – Business Rates </t>
  </si>
  <si>
    <t>Car Park Signage</t>
  </si>
  <si>
    <t>Hollies Car Park – Business Rates</t>
  </si>
  <si>
    <t xml:space="preserve">Priory Road Car Park – Business Rates </t>
  </si>
  <si>
    <t xml:space="preserve">Priory Road – Defibrillator </t>
  </si>
  <si>
    <t xml:space="preserve">Town Hall Car Park – Business Rates </t>
  </si>
  <si>
    <t>Town Hall Car Park – Defibrillator / Bleed Kit</t>
  </si>
  <si>
    <t>Car Park Winter Maintenance (Gritting)</t>
  </si>
  <si>
    <t>Car Park Lighting– Maintenance</t>
  </si>
  <si>
    <t>Paradise Road Lower Car Park – Pump Inspection &amp; Maintenance</t>
  </si>
  <si>
    <t xml:space="preserve">Town Maintenance Contract </t>
  </si>
  <si>
    <t>Town signs &amp; Town Noticeboards &amp; Maintenance</t>
  </si>
  <si>
    <t xml:space="preserve">Seating </t>
  </si>
  <si>
    <t xml:space="preserve">Jetting Contract &amp; Maintenance </t>
  </si>
  <si>
    <t xml:space="preserve">Market Advertising </t>
  </si>
  <si>
    <t>Vehicle – Maintenance / Service / MOT</t>
  </si>
  <si>
    <t xml:space="preserve">Vehicle – Insurance </t>
  </si>
  <si>
    <t>Vehicle – Tax</t>
  </si>
  <si>
    <t>Vehicle – Fuel</t>
  </si>
  <si>
    <t xml:space="preserve">SAM2 – Maintenance </t>
  </si>
  <si>
    <t>Town Cycle Racks</t>
  </si>
  <si>
    <t xml:space="preserve">Council Insurance – Main Policy </t>
  </si>
  <si>
    <t>Jubilee Community Centre – Weed Control</t>
  </si>
  <si>
    <t>Jubilee Community Centre – Business Rates</t>
  </si>
  <si>
    <t>Jubilee Community Centre - Fire Alarm &amp; Intruder Alarm</t>
  </si>
  <si>
    <t>Jubilee Community Centre – Fire Inspection</t>
  </si>
  <si>
    <t xml:space="preserve">Jubilee Community Centre – Fire Extinguisher &amp; Blanket inspection </t>
  </si>
  <si>
    <t xml:space="preserve">Jubilee Community Centre – CCTV </t>
  </si>
  <si>
    <t>Jubilee Community Centre – Lighting Upgrade to LED</t>
  </si>
  <si>
    <t xml:space="preserve">Jubilee Community Centre – Electricity </t>
  </si>
  <si>
    <t>Jubilee Community Centre – Gas</t>
  </si>
  <si>
    <t>Jubilee Community Centre – Gas Safety Inspection</t>
  </si>
  <si>
    <t>Jubilee Community Centre &amp; Sports Centre – Water Rates</t>
  </si>
  <si>
    <t>Jubilee Community Centre – Window Cleaning</t>
  </si>
  <si>
    <t>Jubilee Community Centre – Defibrillator</t>
  </si>
  <si>
    <t>Jubilee Community Centre – Car Park / Road Maintenance</t>
  </si>
  <si>
    <t xml:space="preserve">Jubilee Community Centre – Legionella Sample </t>
  </si>
  <si>
    <t xml:space="preserve">Jubilee Community Centre – Maintenance </t>
  </si>
  <si>
    <t>Jubilee Sports Centre – Electricity</t>
  </si>
  <si>
    <t>Jubilee Sports Centre – Fire Inspection</t>
  </si>
  <si>
    <t>Jubilee Sports Centre – Fire Extinguishers inspection</t>
  </si>
  <si>
    <t>Town Hall – Business Rates</t>
  </si>
  <si>
    <t>Town Hall - Fire Alarm &amp; Intruder Alarm</t>
  </si>
  <si>
    <t>Town Hall - Fire Inspection</t>
  </si>
  <si>
    <t>Town Hall – Fire Extinguishers</t>
  </si>
  <si>
    <t>Town Hall – CCTV</t>
  </si>
  <si>
    <t xml:space="preserve">Town Hall – Lighting Upgrade to LED </t>
  </si>
  <si>
    <t xml:space="preserve">Town Hall – Electricity </t>
  </si>
  <si>
    <t>Town Hall – Gas</t>
  </si>
  <si>
    <t>Town Hall – Gas Safety Inspection</t>
  </si>
  <si>
    <t xml:space="preserve">Town Hall – Water Rates </t>
  </si>
  <si>
    <t xml:space="preserve">Town Hall – Window Cleaning </t>
  </si>
  <si>
    <t>Town Hall – First Aid</t>
  </si>
  <si>
    <t xml:space="preserve">Town Hall – Legionella Sample </t>
  </si>
  <si>
    <t>Town Hall – Maintenance &amp; Repairs</t>
  </si>
  <si>
    <t xml:space="preserve">Town Hall – Equipment / Tools </t>
  </si>
  <si>
    <t xml:space="preserve">Town Hall – Stage </t>
  </si>
  <si>
    <t xml:space="preserve">Town Hall – Cleaning Supplies </t>
  </si>
  <si>
    <t>Town Hall – Sanitary Collections</t>
  </si>
  <si>
    <t xml:space="preserve">Town Hall – Waste </t>
  </si>
  <si>
    <t>Town Hall – Lift</t>
  </si>
  <si>
    <t>Town Hall - PPL &amp; PRS Licence</t>
  </si>
  <si>
    <t xml:space="preserve">Town Hall – Drapes Cleaning </t>
  </si>
  <si>
    <t>Town Hall &amp; No. 6 – Broadband</t>
  </si>
  <si>
    <t xml:space="preserve">No. 6 furniture </t>
  </si>
  <si>
    <t xml:space="preserve">Outdoor Gym Equipment &amp; Skate Park </t>
  </si>
  <si>
    <t>VAS A1122</t>
  </si>
  <si>
    <t>Mayor / Deputy Mayor Allowance</t>
  </si>
  <si>
    <t>Mayor</t>
  </si>
  <si>
    <t>Deputy Mayor</t>
  </si>
  <si>
    <t>Mayors At Home</t>
  </si>
  <si>
    <t>Themed market with music - Summer 2025</t>
  </si>
  <si>
    <t>Stone Cross Memorial Wreath - 25 September 2025</t>
  </si>
  <si>
    <t>Pause &amp; Remember</t>
  </si>
  <si>
    <t>Town Crier Grant</t>
  </si>
  <si>
    <t xml:space="preserve">Salaries </t>
  </si>
  <si>
    <t>Pension</t>
  </si>
  <si>
    <t>Occupational Health</t>
  </si>
  <si>
    <t>Training</t>
  </si>
  <si>
    <t>Croner Contract (HR Advice)</t>
  </si>
  <si>
    <t>Brightpay</t>
  </si>
  <si>
    <t>Uniform</t>
  </si>
  <si>
    <t>Travel &amp; Expenses</t>
  </si>
  <si>
    <t>Recruitment</t>
  </si>
  <si>
    <t>Refreshments</t>
  </si>
  <si>
    <t>Cllr Vacancy Expenses</t>
  </si>
  <si>
    <t>SLCC Membership</t>
  </si>
  <si>
    <t>Grants</t>
  </si>
  <si>
    <t xml:space="preserve">Full Council </t>
  </si>
  <si>
    <t>Administration</t>
  </si>
  <si>
    <t>Professional Fees - Legal / Audit</t>
  </si>
  <si>
    <t>Website Management</t>
  </si>
  <si>
    <t xml:space="preserve">Stationery </t>
  </si>
  <si>
    <t>IT Services</t>
  </si>
  <si>
    <t>Live Streaming</t>
  </si>
  <si>
    <t>Telephone</t>
  </si>
  <si>
    <t>Photocopier</t>
  </si>
  <si>
    <t>Bank Charges</t>
  </si>
  <si>
    <t>Postage</t>
  </si>
  <si>
    <t>Clock Maintenance</t>
  </si>
  <si>
    <t>Downham Market &amp; Downham West Joint Burial Board</t>
  </si>
  <si>
    <t>Precept</t>
  </si>
  <si>
    <t>Debt</t>
  </si>
  <si>
    <t>Public Works Loan Board</t>
  </si>
  <si>
    <t>Budget 2025/2026</t>
  </si>
  <si>
    <t>Expenditure</t>
  </si>
  <si>
    <t>Total Expenditure</t>
  </si>
  <si>
    <t>Income</t>
  </si>
  <si>
    <t>Town Hall</t>
  </si>
  <si>
    <t>Jubilee Community Centre</t>
  </si>
  <si>
    <t>Market</t>
  </si>
  <si>
    <t>Total Income</t>
  </si>
  <si>
    <t>Bar Income</t>
  </si>
  <si>
    <t>Bank Interest</t>
  </si>
  <si>
    <t>Town Square (£100 per week)</t>
  </si>
  <si>
    <t>Cousins Court (Leased)</t>
  </si>
  <si>
    <t>Hollies Turning Circle (Leased)</t>
  </si>
  <si>
    <t>Old Fire Station (Leased)</t>
  </si>
  <si>
    <t>Jubilee Sports Centre AKA Boxing Hut (£100 per month)</t>
  </si>
  <si>
    <t>Remembrance Parade</t>
  </si>
  <si>
    <t>Property Committee Budget</t>
  </si>
  <si>
    <t>Human Resources</t>
  </si>
  <si>
    <t>Expenditure to 19.11.2025</t>
  </si>
  <si>
    <t>Predicted Expenditure to 31.03.2026</t>
  </si>
  <si>
    <t>Halloween Fun Day</t>
  </si>
  <si>
    <t>Christmas Lights Switch On</t>
  </si>
  <si>
    <t xml:space="preserve">St Winnolds </t>
  </si>
  <si>
    <t>Mayor Making Ceremony</t>
  </si>
  <si>
    <t>VE Day  80th Celebration</t>
  </si>
  <si>
    <t>Heritage Open Day</t>
  </si>
  <si>
    <t>Events</t>
  </si>
  <si>
    <t>New Event</t>
  </si>
  <si>
    <t>Section Total</t>
  </si>
  <si>
    <t>Health &amp; Safety Contract - Renewal July</t>
  </si>
  <si>
    <t>Community Infrastructure Levy</t>
  </si>
  <si>
    <t>Sundry</t>
  </si>
  <si>
    <t>Sundry - Howdale Pax</t>
  </si>
  <si>
    <t>Ear Marked Reserves</t>
  </si>
  <si>
    <t>Car Park Repairs</t>
  </si>
  <si>
    <t>Fire Doors</t>
  </si>
  <si>
    <t>Armed Forces Day</t>
  </si>
  <si>
    <t>Town Square</t>
  </si>
  <si>
    <r>
      <t>Electric Vehicle Charging Point -</t>
    </r>
    <r>
      <rPr>
        <b/>
        <sz val="11"/>
        <color theme="1"/>
        <rFont val="Aptos Narrow"/>
        <family val="2"/>
        <scheme val="minor"/>
      </rPr>
      <t xml:space="preserve"> Now Town Hall Curtains</t>
    </r>
  </si>
  <si>
    <t>Architect Fees</t>
  </si>
  <si>
    <t>Town Hall Windows Renovation</t>
  </si>
  <si>
    <t>Town Hall Amp, Speakers, Drapes &amp; Projector upgrade</t>
  </si>
  <si>
    <t>Cllr Doyle Memorial</t>
  </si>
  <si>
    <t>Town Hall Table &amp; Chair Replacement Project</t>
  </si>
  <si>
    <t>Information Point upgrade</t>
  </si>
  <si>
    <t>JCC Boiler</t>
  </si>
  <si>
    <t>Paradise Road Pump Electric Relocation</t>
  </si>
  <si>
    <t>Town Hall Floor Renovation</t>
  </si>
  <si>
    <t>Total Earmarked Reserves</t>
  </si>
  <si>
    <t xml:space="preserve">Council Van Replacement </t>
  </si>
  <si>
    <t>Tree Maintenance</t>
  </si>
  <si>
    <t>Memorial Garden Gates</t>
  </si>
  <si>
    <t>All Legionella</t>
  </si>
  <si>
    <t>Budget Requirement - Expenditure Minus Income (Excluding EMR Section)</t>
  </si>
  <si>
    <t>New Car Park Repairs</t>
  </si>
  <si>
    <t>Approved Budget</t>
  </si>
  <si>
    <t>Additional EMR - Town Hall Windows Renovation</t>
  </si>
  <si>
    <t>JCC LED Lighting Upgrade - Moved from 2025-2026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</si>
</sst>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1" fillId="3" borderId="0" xfId="0" applyFont="1" applyFill="1"/>
    <xf numFmtId="0" fontId="0" fillId="4" borderId="0" xfId="0" applyFill="1"/>
    <xf numFmtId="0" fontId="5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/>
    <xf numFmtId="0" fontId="0" fillId="3" borderId="0" xfId="0" applyFill="1"/>
    <xf numFmtId="0" fontId="0" fillId="5" borderId="0" xfId="0" applyFill="1"/>
    <xf numFmtId="4" fontId="0" fillId="0" borderId="0" xfId="0" applyNumberFormat="1"/>
    <xf numFmtId="165" fontId="0" fillId="5" borderId="0" xfId="0" applyNumberFormat="1" applyFill="1"/>
    <xf numFmtId="0" fontId="5" fillId="4" borderId="0" xfId="0" applyFont="1" applyFill="1"/>
    <xf numFmtId="0" fontId="0" fillId="5" borderId="1" xfId="0" applyFill="1" applyBorder="1"/>
    <xf numFmtId="164" fontId="0" fillId="5" borderId="1" xfId="0" applyNumberFormat="1" applyFill="1" applyBorder="1"/>
    <xf numFmtId="165" fontId="0" fillId="5" borderId="1" xfId="0" applyNumberFormat="1" applyFill="1" applyBorder="1"/>
    <xf numFmtId="4" fontId="0" fillId="5" borderId="1" xfId="0" applyNumberFormat="1" applyFill="1" applyBorder="1"/>
    <xf numFmtId="0" fontId="0" fillId="6" borderId="1" xfId="0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4" fontId="0" fillId="0" borderId="1" xfId="0" applyNumberFormat="1" applyBorder="1"/>
    <xf numFmtId="0" fontId="2" fillId="7" borderId="0" xfId="0" applyFont="1" applyFill="1" applyAlignment="1">
      <alignment vertical="center"/>
    </xf>
    <xf numFmtId="164" fontId="0" fillId="7" borderId="0" xfId="0" applyNumberFormat="1" applyFill="1"/>
    <xf numFmtId="165" fontId="0" fillId="7" borderId="0" xfId="0" applyNumberFormat="1" applyFill="1"/>
    <xf numFmtId="4" fontId="0" fillId="7" borderId="0" xfId="0" applyNumberFormat="1" applyFill="1"/>
    <xf numFmtId="0" fontId="0" fillId="7" borderId="0" xfId="0" applyFill="1"/>
    <xf numFmtId="0" fontId="0" fillId="7" borderId="1" xfId="0" applyFill="1" applyBorder="1"/>
    <xf numFmtId="164" fontId="0" fillId="7" borderId="1" xfId="0" applyNumberFormat="1" applyFill="1" applyBorder="1"/>
    <xf numFmtId="165" fontId="0" fillId="7" borderId="1" xfId="0" applyNumberFormat="1" applyFill="1" applyBorder="1"/>
    <xf numFmtId="4" fontId="0" fillId="7" borderId="1" xfId="0" applyNumberFormat="1" applyFill="1" applyBorder="1"/>
    <xf numFmtId="0" fontId="5" fillId="5" borderId="0" xfId="0" applyFont="1" applyFill="1"/>
    <xf numFmtId="0" fontId="5" fillId="7" borderId="0" xfId="0" applyFont="1" applyFill="1"/>
    <xf numFmtId="165" fontId="0" fillId="4" borderId="0" xfId="0" applyNumberFormat="1" applyFill="1"/>
    <xf numFmtId="0" fontId="2" fillId="4" borderId="0" xfId="0" applyFont="1" applyFill="1" applyAlignment="1">
      <alignment vertical="center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E0A8D-368A-4CE8-B4DA-EC3E6904FE3B}">
  <sheetPr>
    <pageSetUpPr fitToPage="1"/>
  </sheetPr>
  <dimension ref="A1:E208"/>
  <sheetViews>
    <sheetView tabSelected="1" workbookViewId="0">
      <selection activeCell="B202" sqref="B202"/>
    </sheetView>
  </sheetViews>
  <sheetFormatPr defaultRowHeight="15" x14ac:dyDescent="0.25"/>
  <cols>
    <col min="1" max="1" width="82.85546875" customWidth="1"/>
    <col min="2" max="2" width="40.140625" style="2" customWidth="1"/>
    <col min="3" max="3" width="40.28515625" style="12" customWidth="1"/>
    <col min="4" max="4" width="40.42578125" style="15" customWidth="1"/>
    <col min="5" max="5" width="28.28515625" style="12" customWidth="1"/>
  </cols>
  <sheetData>
    <row r="1" spans="1:5" s="42" customFormat="1" x14ac:dyDescent="0.25">
      <c r="A1" s="11"/>
      <c r="B1" s="11" t="s">
        <v>107</v>
      </c>
      <c r="C1" s="40" t="s">
        <v>125</v>
      </c>
      <c r="D1" s="41" t="s">
        <v>126</v>
      </c>
      <c r="E1" s="43" t="s">
        <v>162</v>
      </c>
    </row>
    <row r="2" spans="1:5" x14ac:dyDescent="0.25">
      <c r="A2" s="3"/>
    </row>
    <row r="3" spans="1:5" x14ac:dyDescent="0.25">
      <c r="A3" s="8" t="s">
        <v>108</v>
      </c>
    </row>
    <row r="5" spans="1:5" x14ac:dyDescent="0.25">
      <c r="A5" s="6" t="s">
        <v>123</v>
      </c>
    </row>
    <row r="7" spans="1:5" ht="15.75" x14ac:dyDescent="0.25">
      <c r="A7" s="1" t="s">
        <v>0</v>
      </c>
      <c r="B7" s="2">
        <v>500</v>
      </c>
      <c r="C7" s="12">
        <v>5.73</v>
      </c>
      <c r="D7" s="15">
        <v>5.73</v>
      </c>
      <c r="E7" s="12">
        <v>0</v>
      </c>
    </row>
    <row r="8" spans="1:5" ht="15.75" x14ac:dyDescent="0.25">
      <c r="A8" s="39" t="s">
        <v>159</v>
      </c>
      <c r="B8" s="2">
        <v>0</v>
      </c>
      <c r="C8" s="12">
        <v>0</v>
      </c>
      <c r="D8" s="15">
        <v>0</v>
      </c>
      <c r="E8" s="12">
        <v>1000</v>
      </c>
    </row>
    <row r="9" spans="1:5" ht="15.75" x14ac:dyDescent="0.25">
      <c r="A9" s="1" t="s">
        <v>1</v>
      </c>
      <c r="B9" s="2">
        <v>200</v>
      </c>
      <c r="C9" s="12">
        <v>0</v>
      </c>
      <c r="D9" s="15">
        <v>200</v>
      </c>
      <c r="E9" s="12">
        <v>0</v>
      </c>
    </row>
    <row r="10" spans="1:5" ht="15.75" x14ac:dyDescent="0.25">
      <c r="A10" s="1" t="s">
        <v>2</v>
      </c>
      <c r="B10" s="2">
        <v>3500</v>
      </c>
      <c r="C10" s="12">
        <v>2520</v>
      </c>
      <c r="D10" s="15">
        <v>2520</v>
      </c>
      <c r="E10" s="12">
        <v>3500</v>
      </c>
    </row>
    <row r="11" spans="1:5" ht="15.75" x14ac:dyDescent="0.25">
      <c r="A11" s="1" t="s">
        <v>3</v>
      </c>
      <c r="B11" s="2">
        <v>6600</v>
      </c>
      <c r="C11" s="12">
        <v>4016.5</v>
      </c>
      <c r="D11" s="15">
        <v>5738.5</v>
      </c>
      <c r="E11" s="12">
        <v>6930</v>
      </c>
    </row>
    <row r="12" spans="1:5" ht="15.75" x14ac:dyDescent="0.25">
      <c r="A12" s="1" t="s">
        <v>4</v>
      </c>
      <c r="B12" s="2">
        <v>3500</v>
      </c>
      <c r="C12" s="12">
        <v>0</v>
      </c>
      <c r="D12" s="15">
        <v>0</v>
      </c>
      <c r="E12" s="12">
        <v>3500</v>
      </c>
    </row>
    <row r="13" spans="1:5" ht="15.75" x14ac:dyDescent="0.25">
      <c r="A13" s="1" t="s">
        <v>5</v>
      </c>
      <c r="B13" s="2">
        <v>11000</v>
      </c>
      <c r="C13" s="12">
        <v>6637</v>
      </c>
      <c r="D13" s="15">
        <v>9481</v>
      </c>
      <c r="E13" s="12">
        <v>11550</v>
      </c>
    </row>
    <row r="14" spans="1:5" ht="15.75" x14ac:dyDescent="0.25">
      <c r="A14" s="1" t="s">
        <v>6</v>
      </c>
      <c r="B14" s="2">
        <v>4125</v>
      </c>
      <c r="C14" s="12">
        <v>2585.6</v>
      </c>
      <c r="D14" s="15">
        <v>3692.6</v>
      </c>
      <c r="E14" s="12">
        <v>4340</v>
      </c>
    </row>
    <row r="15" spans="1:5" ht="15.75" x14ac:dyDescent="0.25">
      <c r="A15" s="1" t="s">
        <v>7</v>
      </c>
      <c r="B15" s="2">
        <v>250</v>
      </c>
      <c r="C15" s="12">
        <v>0</v>
      </c>
      <c r="D15" s="15">
        <v>0</v>
      </c>
      <c r="E15" s="12">
        <v>300</v>
      </c>
    </row>
    <row r="16" spans="1:5" ht="15.75" x14ac:dyDescent="0.25">
      <c r="A16" s="1" t="s">
        <v>8</v>
      </c>
      <c r="B16" s="2">
        <v>2200</v>
      </c>
      <c r="C16" s="12">
        <v>1221.5</v>
      </c>
      <c r="D16" s="15">
        <v>1746.5</v>
      </c>
      <c r="E16" s="12">
        <v>2310</v>
      </c>
    </row>
    <row r="17" spans="1:5" ht="15.75" x14ac:dyDescent="0.25">
      <c r="A17" s="1" t="s">
        <v>9</v>
      </c>
      <c r="B17" s="2">
        <v>250</v>
      </c>
      <c r="C17" s="12">
        <v>128.94</v>
      </c>
      <c r="D17" s="15">
        <v>128.94</v>
      </c>
      <c r="E17" s="12">
        <v>300</v>
      </c>
    </row>
    <row r="18" spans="1:5" ht="15.75" x14ac:dyDescent="0.25">
      <c r="A18" s="1" t="s">
        <v>10</v>
      </c>
      <c r="B18" s="2">
        <v>8000</v>
      </c>
      <c r="C18" s="12">
        <v>0</v>
      </c>
      <c r="D18" s="15">
        <v>8000</v>
      </c>
      <c r="E18" s="12">
        <v>8000</v>
      </c>
    </row>
    <row r="19" spans="1:5" ht="15.75" x14ac:dyDescent="0.25">
      <c r="A19" s="1" t="s">
        <v>11</v>
      </c>
      <c r="B19" s="2">
        <v>3000</v>
      </c>
      <c r="C19" s="12">
        <v>235</v>
      </c>
      <c r="D19" s="15">
        <v>3000</v>
      </c>
      <c r="E19" s="12">
        <v>6500</v>
      </c>
    </row>
    <row r="20" spans="1:5" ht="15.75" x14ac:dyDescent="0.25">
      <c r="A20" s="1" t="s">
        <v>12</v>
      </c>
      <c r="B20" s="2">
        <v>500</v>
      </c>
      <c r="C20" s="12">
        <v>215</v>
      </c>
      <c r="D20" s="15">
        <v>215</v>
      </c>
      <c r="E20" s="12">
        <v>500</v>
      </c>
    </row>
    <row r="21" spans="1:5" ht="15.75" x14ac:dyDescent="0.25">
      <c r="A21" s="1" t="s">
        <v>13</v>
      </c>
      <c r="B21" s="2">
        <v>16585</v>
      </c>
      <c r="C21" s="12">
        <v>9250.69</v>
      </c>
      <c r="D21" s="15">
        <v>15831.54</v>
      </c>
      <c r="E21" s="12">
        <v>20000</v>
      </c>
    </row>
    <row r="22" spans="1:5" ht="15.75" x14ac:dyDescent="0.25">
      <c r="A22" s="1" t="s">
        <v>14</v>
      </c>
      <c r="B22" s="2">
        <v>1000</v>
      </c>
      <c r="C22" s="12">
        <v>280</v>
      </c>
      <c r="D22" s="15">
        <v>1000</v>
      </c>
      <c r="E22" s="12">
        <v>4000</v>
      </c>
    </row>
    <row r="23" spans="1:5" ht="15.75" x14ac:dyDescent="0.25">
      <c r="A23" s="1" t="s">
        <v>15</v>
      </c>
      <c r="B23" s="2">
        <v>1000</v>
      </c>
      <c r="C23" s="12">
        <v>583.63</v>
      </c>
      <c r="D23" s="15">
        <v>1000</v>
      </c>
      <c r="E23" s="12">
        <v>5000</v>
      </c>
    </row>
    <row r="24" spans="1:5" ht="15.75" x14ac:dyDescent="0.25">
      <c r="A24" s="1" t="s">
        <v>16</v>
      </c>
      <c r="B24" s="2">
        <v>5000</v>
      </c>
      <c r="C24" s="12">
        <v>0</v>
      </c>
      <c r="D24" s="15">
        <v>5000</v>
      </c>
      <c r="E24" s="12">
        <v>5000</v>
      </c>
    </row>
    <row r="25" spans="1:5" ht="15.75" x14ac:dyDescent="0.25">
      <c r="A25" s="1" t="s">
        <v>17</v>
      </c>
      <c r="B25" s="2">
        <v>500</v>
      </c>
      <c r="C25" s="12">
        <v>0</v>
      </c>
      <c r="D25" s="15">
        <v>0</v>
      </c>
      <c r="E25" s="12">
        <v>0</v>
      </c>
    </row>
    <row r="26" spans="1:5" ht="15.75" x14ac:dyDescent="0.25">
      <c r="A26" s="1" t="s">
        <v>18</v>
      </c>
      <c r="B26" s="2">
        <v>600</v>
      </c>
      <c r="C26" s="12">
        <v>362.77</v>
      </c>
      <c r="D26" s="15">
        <v>362.77</v>
      </c>
      <c r="E26" s="12">
        <v>1000</v>
      </c>
    </row>
    <row r="27" spans="1:5" ht="15.75" x14ac:dyDescent="0.25">
      <c r="A27" s="1" t="s">
        <v>19</v>
      </c>
      <c r="B27" s="2">
        <v>850</v>
      </c>
      <c r="C27" s="12">
        <v>653.6</v>
      </c>
      <c r="D27" s="15">
        <v>653.6</v>
      </c>
      <c r="E27" s="12">
        <v>900</v>
      </c>
    </row>
    <row r="28" spans="1:5" ht="15.75" x14ac:dyDescent="0.25">
      <c r="A28" s="1" t="s">
        <v>20</v>
      </c>
      <c r="B28" s="2">
        <v>350</v>
      </c>
      <c r="C28" s="12">
        <v>345</v>
      </c>
      <c r="D28" s="15">
        <v>345</v>
      </c>
      <c r="E28" s="12">
        <v>400</v>
      </c>
    </row>
    <row r="29" spans="1:5" ht="15.75" x14ac:dyDescent="0.25">
      <c r="A29" s="1" t="s">
        <v>21</v>
      </c>
      <c r="B29" s="2">
        <v>400</v>
      </c>
      <c r="C29" s="12">
        <v>155.38</v>
      </c>
      <c r="D29" s="15">
        <v>250</v>
      </c>
      <c r="E29" s="12">
        <v>400</v>
      </c>
    </row>
    <row r="30" spans="1:5" ht="15.75" x14ac:dyDescent="0.25">
      <c r="A30" s="1" t="s">
        <v>22</v>
      </c>
      <c r="B30" s="2">
        <v>1000</v>
      </c>
      <c r="C30" s="12">
        <v>0</v>
      </c>
      <c r="D30" s="15">
        <v>0</v>
      </c>
      <c r="E30" s="12">
        <v>1000</v>
      </c>
    </row>
    <row r="31" spans="1:5" ht="15.75" x14ac:dyDescent="0.25">
      <c r="A31" s="1" t="s">
        <v>23</v>
      </c>
      <c r="B31" s="2">
        <v>100</v>
      </c>
      <c r="C31" s="12">
        <v>0</v>
      </c>
      <c r="D31" s="15">
        <v>0</v>
      </c>
      <c r="E31" s="12">
        <v>100</v>
      </c>
    </row>
    <row r="32" spans="1:5" ht="15.75" x14ac:dyDescent="0.25">
      <c r="A32" s="1" t="s">
        <v>24</v>
      </c>
      <c r="B32" s="2">
        <v>25000</v>
      </c>
      <c r="C32" s="12">
        <v>23887.59</v>
      </c>
      <c r="D32" s="15">
        <v>23887.59</v>
      </c>
      <c r="E32" s="12">
        <v>28000</v>
      </c>
    </row>
    <row r="33" spans="1:5" ht="15.75" x14ac:dyDescent="0.25">
      <c r="A33" s="1" t="s">
        <v>25</v>
      </c>
      <c r="B33" s="2">
        <v>300</v>
      </c>
      <c r="C33" s="12">
        <v>37.5</v>
      </c>
      <c r="D33" s="15">
        <v>100</v>
      </c>
      <c r="E33" s="12">
        <v>0</v>
      </c>
    </row>
    <row r="34" spans="1:5" ht="15.75" x14ac:dyDescent="0.25">
      <c r="A34" s="1" t="s">
        <v>26</v>
      </c>
      <c r="B34" s="2">
        <v>7700</v>
      </c>
      <c r="C34" s="12">
        <v>3667.5</v>
      </c>
      <c r="D34" s="15">
        <v>5239.5</v>
      </c>
      <c r="E34" s="12">
        <v>8085</v>
      </c>
    </row>
    <row r="35" spans="1:5" ht="15.75" x14ac:dyDescent="0.25">
      <c r="A35" s="1" t="s">
        <v>27</v>
      </c>
      <c r="B35" s="2">
        <v>500</v>
      </c>
      <c r="C35" s="12">
        <v>1850.36</v>
      </c>
      <c r="D35" s="15">
        <v>1850.36</v>
      </c>
      <c r="E35" s="12">
        <v>500</v>
      </c>
    </row>
    <row r="36" spans="1:5" ht="15.75" x14ac:dyDescent="0.25">
      <c r="A36" s="1" t="s">
        <v>28</v>
      </c>
      <c r="B36" s="2">
        <v>200</v>
      </c>
      <c r="C36" s="12">
        <v>0</v>
      </c>
      <c r="D36" s="15">
        <v>200</v>
      </c>
      <c r="E36" s="12">
        <v>200</v>
      </c>
    </row>
    <row r="37" spans="1:5" ht="15.75" x14ac:dyDescent="0.25">
      <c r="A37" s="1" t="s">
        <v>29</v>
      </c>
      <c r="B37" s="2">
        <v>150</v>
      </c>
      <c r="C37" s="12">
        <v>0</v>
      </c>
      <c r="D37" s="15">
        <v>150</v>
      </c>
      <c r="E37" s="12">
        <v>150</v>
      </c>
    </row>
    <row r="38" spans="1:5" ht="15.75" x14ac:dyDescent="0.25">
      <c r="A38" s="1" t="s">
        <v>30</v>
      </c>
      <c r="B38" s="2">
        <v>300</v>
      </c>
      <c r="C38" s="12">
        <v>816.55</v>
      </c>
      <c r="D38" s="15">
        <v>816.55</v>
      </c>
      <c r="E38" s="12">
        <v>3000</v>
      </c>
    </row>
    <row r="39" spans="1:5" ht="15.75" x14ac:dyDescent="0.25">
      <c r="A39" s="1" t="s">
        <v>31</v>
      </c>
      <c r="B39" s="2">
        <v>2000</v>
      </c>
      <c r="C39" s="12">
        <v>0</v>
      </c>
      <c r="D39" s="15">
        <v>0</v>
      </c>
      <c r="E39" s="12">
        <v>0</v>
      </c>
    </row>
    <row r="40" spans="1:5" ht="15.75" x14ac:dyDescent="0.25">
      <c r="A40" s="1" t="s">
        <v>32</v>
      </c>
      <c r="B40" s="2">
        <v>3500</v>
      </c>
      <c r="C40" s="12">
        <v>654.63</v>
      </c>
      <c r="D40" s="15">
        <v>1500</v>
      </c>
      <c r="E40" s="12">
        <v>3500</v>
      </c>
    </row>
    <row r="41" spans="1:5" ht="15.75" x14ac:dyDescent="0.25">
      <c r="A41" s="1" t="s">
        <v>33</v>
      </c>
      <c r="B41" s="2">
        <v>3500</v>
      </c>
      <c r="C41" s="12">
        <v>381.48</v>
      </c>
      <c r="D41" s="15">
        <v>1500</v>
      </c>
      <c r="E41" s="12">
        <v>3500</v>
      </c>
    </row>
    <row r="42" spans="1:5" ht="15.75" x14ac:dyDescent="0.25">
      <c r="A42" s="1" t="s">
        <v>34</v>
      </c>
      <c r="B42" s="2">
        <v>250</v>
      </c>
      <c r="C42" s="12">
        <v>240</v>
      </c>
      <c r="D42" s="15">
        <v>240</v>
      </c>
      <c r="E42" s="12">
        <v>250</v>
      </c>
    </row>
    <row r="43" spans="1:5" ht="15.75" x14ac:dyDescent="0.25">
      <c r="A43" s="1" t="s">
        <v>35</v>
      </c>
      <c r="B43" s="2">
        <v>1000</v>
      </c>
      <c r="C43" s="12">
        <v>352.6</v>
      </c>
      <c r="D43" s="15">
        <v>750</v>
      </c>
      <c r="E43" s="12">
        <v>1200</v>
      </c>
    </row>
    <row r="44" spans="1:5" ht="15.75" x14ac:dyDescent="0.25">
      <c r="A44" s="1" t="s">
        <v>36</v>
      </c>
      <c r="B44" s="2">
        <v>200</v>
      </c>
      <c r="C44" s="12">
        <v>130</v>
      </c>
      <c r="D44" s="15">
        <v>200</v>
      </c>
      <c r="E44" s="12">
        <v>200</v>
      </c>
    </row>
    <row r="45" spans="1:5" ht="15.75" x14ac:dyDescent="0.25">
      <c r="A45" s="1" t="s">
        <v>37</v>
      </c>
      <c r="B45" s="2">
        <v>250</v>
      </c>
      <c r="C45" s="12">
        <v>0</v>
      </c>
      <c r="D45" s="15">
        <v>0</v>
      </c>
      <c r="E45" s="12">
        <v>300</v>
      </c>
    </row>
    <row r="46" spans="1:5" ht="15.75" x14ac:dyDescent="0.25">
      <c r="A46" s="1" t="s">
        <v>38</v>
      </c>
      <c r="B46" s="2">
        <v>2000</v>
      </c>
      <c r="C46" s="12">
        <v>2237.5</v>
      </c>
      <c r="D46" s="15">
        <v>2237.5</v>
      </c>
      <c r="E46" s="12">
        <v>0</v>
      </c>
    </row>
    <row r="47" spans="1:5" ht="15.75" x14ac:dyDescent="0.25">
      <c r="A47" s="1" t="s">
        <v>39</v>
      </c>
      <c r="B47" s="2">
        <v>200</v>
      </c>
      <c r="C47" s="12">
        <v>180</v>
      </c>
      <c r="D47" s="15">
        <v>180</v>
      </c>
      <c r="E47" s="12">
        <v>0</v>
      </c>
    </row>
    <row r="48" spans="1:5" ht="15.75" x14ac:dyDescent="0.25">
      <c r="A48" s="1" t="s">
        <v>40</v>
      </c>
      <c r="B48" s="2">
        <v>20000</v>
      </c>
      <c r="C48" s="12">
        <v>596.6</v>
      </c>
      <c r="D48" s="15">
        <v>5000</v>
      </c>
      <c r="E48" s="12">
        <v>22000</v>
      </c>
    </row>
    <row r="49" spans="1:5" ht="15.75" x14ac:dyDescent="0.25">
      <c r="A49" s="1" t="s">
        <v>41</v>
      </c>
      <c r="B49" s="2">
        <v>1750</v>
      </c>
      <c r="C49" s="12">
        <v>244.04</v>
      </c>
      <c r="D49" s="15">
        <v>750</v>
      </c>
      <c r="E49" s="12">
        <v>1750</v>
      </c>
    </row>
    <row r="50" spans="1:5" ht="15.75" x14ac:dyDescent="0.25">
      <c r="A50" s="1" t="s">
        <v>42</v>
      </c>
      <c r="B50" s="2">
        <v>200</v>
      </c>
      <c r="C50" s="12">
        <v>0</v>
      </c>
      <c r="D50" s="15">
        <v>200</v>
      </c>
      <c r="E50" s="12">
        <v>200</v>
      </c>
    </row>
    <row r="51" spans="1:5" ht="15.75" x14ac:dyDescent="0.25">
      <c r="A51" s="1" t="s">
        <v>43</v>
      </c>
      <c r="B51" s="2">
        <v>100</v>
      </c>
      <c r="C51" s="12">
        <v>0</v>
      </c>
      <c r="D51" s="15">
        <v>100</v>
      </c>
      <c r="E51" s="12">
        <v>100</v>
      </c>
    </row>
    <row r="52" spans="1:5" ht="15.75" x14ac:dyDescent="0.25">
      <c r="A52" s="1" t="s">
        <v>44</v>
      </c>
      <c r="B52" s="2">
        <v>9900</v>
      </c>
      <c r="C52" s="12">
        <v>4873.25</v>
      </c>
      <c r="D52" s="15">
        <v>8358.25</v>
      </c>
      <c r="E52" s="12">
        <v>10395</v>
      </c>
    </row>
    <row r="53" spans="1:5" ht="15.75" x14ac:dyDescent="0.25">
      <c r="A53" s="1" t="s">
        <v>45</v>
      </c>
      <c r="B53" s="2">
        <v>2000</v>
      </c>
      <c r="C53" s="12">
        <v>4324.07</v>
      </c>
      <c r="D53" s="15">
        <v>5000</v>
      </c>
      <c r="E53" s="12">
        <v>1500</v>
      </c>
    </row>
    <row r="54" spans="1:5" ht="15.75" x14ac:dyDescent="0.25">
      <c r="A54" s="1" t="s">
        <v>46</v>
      </c>
      <c r="B54" s="2">
        <v>200</v>
      </c>
      <c r="C54" s="12">
        <v>0</v>
      </c>
      <c r="D54" s="15">
        <v>200</v>
      </c>
      <c r="E54" s="12">
        <v>200</v>
      </c>
    </row>
    <row r="55" spans="1:5" ht="15.75" x14ac:dyDescent="0.25">
      <c r="A55" s="1" t="s">
        <v>47</v>
      </c>
      <c r="B55" s="2">
        <v>300</v>
      </c>
      <c r="C55" s="12">
        <v>0</v>
      </c>
      <c r="D55" s="15">
        <v>300</v>
      </c>
      <c r="E55" s="12">
        <v>300</v>
      </c>
    </row>
    <row r="56" spans="1:5" ht="15.75" x14ac:dyDescent="0.25">
      <c r="A56" s="1" t="s">
        <v>48</v>
      </c>
      <c r="B56" s="2">
        <v>500</v>
      </c>
      <c r="C56" s="12">
        <v>66.66</v>
      </c>
      <c r="D56" s="15">
        <v>500</v>
      </c>
      <c r="E56" s="12">
        <v>500</v>
      </c>
    </row>
    <row r="57" spans="1:5" ht="15.75" x14ac:dyDescent="0.25">
      <c r="A57" s="1" t="s">
        <v>49</v>
      </c>
      <c r="B57" s="2">
        <v>1000</v>
      </c>
      <c r="C57" s="12">
        <v>0</v>
      </c>
      <c r="D57" s="15">
        <v>0</v>
      </c>
      <c r="E57" s="12">
        <v>1000</v>
      </c>
    </row>
    <row r="58" spans="1:5" ht="15.75" x14ac:dyDescent="0.25">
      <c r="A58" s="1" t="s">
        <v>50</v>
      </c>
      <c r="B58" s="2">
        <v>7000</v>
      </c>
      <c r="C58" s="12">
        <v>4323.38</v>
      </c>
      <c r="D58" s="15">
        <v>7000</v>
      </c>
      <c r="E58" s="12">
        <v>7350</v>
      </c>
    </row>
    <row r="59" spans="1:5" ht="15.75" x14ac:dyDescent="0.25">
      <c r="A59" s="1" t="s">
        <v>51</v>
      </c>
      <c r="B59" s="2">
        <v>11000</v>
      </c>
      <c r="C59" s="12">
        <v>2920.96</v>
      </c>
      <c r="D59" s="15">
        <v>10000</v>
      </c>
      <c r="E59" s="12">
        <v>11550</v>
      </c>
    </row>
    <row r="60" spans="1:5" ht="15.75" x14ac:dyDescent="0.25">
      <c r="A60" s="1" t="s">
        <v>52</v>
      </c>
      <c r="B60" s="2">
        <v>300</v>
      </c>
      <c r="C60" s="12">
        <v>240</v>
      </c>
      <c r="D60" s="15">
        <v>240</v>
      </c>
      <c r="E60" s="12">
        <v>400</v>
      </c>
    </row>
    <row r="61" spans="1:5" ht="15.75" x14ac:dyDescent="0.25">
      <c r="A61" s="1" t="s">
        <v>53</v>
      </c>
      <c r="B61" s="2">
        <v>8000</v>
      </c>
      <c r="C61" s="12">
        <v>902.2</v>
      </c>
      <c r="D61" s="15">
        <v>2500</v>
      </c>
      <c r="E61" s="12">
        <v>4000</v>
      </c>
    </row>
    <row r="62" spans="1:5" ht="15.75" x14ac:dyDescent="0.25">
      <c r="A62" s="1" t="s">
        <v>54</v>
      </c>
      <c r="B62" s="2">
        <v>500</v>
      </c>
      <c r="C62" s="12">
        <v>110</v>
      </c>
      <c r="D62" s="15">
        <v>250</v>
      </c>
      <c r="E62" s="12">
        <v>500</v>
      </c>
    </row>
    <row r="63" spans="1:5" ht="15.75" x14ac:dyDescent="0.25">
      <c r="A63" s="1" t="s">
        <v>55</v>
      </c>
      <c r="B63" s="2">
        <v>100</v>
      </c>
      <c r="C63" s="12">
        <v>7.07</v>
      </c>
      <c r="D63" s="15">
        <v>50</v>
      </c>
      <c r="E63" s="12">
        <v>100</v>
      </c>
    </row>
    <row r="64" spans="1:5" ht="15.75" x14ac:dyDescent="0.25">
      <c r="A64" s="1" t="s">
        <v>56</v>
      </c>
      <c r="B64" s="2">
        <v>200</v>
      </c>
      <c r="C64" s="12">
        <v>349</v>
      </c>
      <c r="D64" s="15">
        <v>349</v>
      </c>
      <c r="E64" s="12">
        <v>0</v>
      </c>
    </row>
    <row r="65" spans="1:5" ht="15.75" x14ac:dyDescent="0.25">
      <c r="A65" s="1" t="s">
        <v>57</v>
      </c>
      <c r="B65" s="2">
        <v>20000</v>
      </c>
      <c r="C65" s="12">
        <v>9989.2900000000009</v>
      </c>
      <c r="D65" s="15">
        <v>20000</v>
      </c>
      <c r="E65" s="12">
        <v>21000</v>
      </c>
    </row>
    <row r="66" spans="1:5" ht="15.75" x14ac:dyDescent="0.25">
      <c r="A66" s="1" t="s">
        <v>58</v>
      </c>
      <c r="B66" s="2">
        <v>1000</v>
      </c>
      <c r="C66" s="12">
        <v>275.66000000000003</v>
      </c>
      <c r="D66" s="15">
        <v>500</v>
      </c>
      <c r="E66" s="12">
        <v>1000</v>
      </c>
    </row>
    <row r="67" spans="1:5" ht="15.75" x14ac:dyDescent="0.25">
      <c r="A67" s="1" t="s">
        <v>59</v>
      </c>
      <c r="B67" s="2">
        <v>1000</v>
      </c>
      <c r="C67" s="12">
        <v>0</v>
      </c>
      <c r="D67" s="15">
        <v>0</v>
      </c>
      <c r="E67" s="12">
        <v>0</v>
      </c>
    </row>
    <row r="68" spans="1:5" ht="15.75" x14ac:dyDescent="0.25">
      <c r="A68" s="1" t="s">
        <v>60</v>
      </c>
      <c r="B68" s="2">
        <v>2000</v>
      </c>
      <c r="C68" s="12">
        <v>1637.02</v>
      </c>
      <c r="D68" s="15">
        <v>2500</v>
      </c>
      <c r="E68" s="12">
        <v>2000</v>
      </c>
    </row>
    <row r="69" spans="1:5" ht="15.75" x14ac:dyDescent="0.25">
      <c r="A69" s="1" t="s">
        <v>61</v>
      </c>
      <c r="B69" s="2">
        <v>1500</v>
      </c>
      <c r="C69" s="12">
        <v>411.08</v>
      </c>
      <c r="D69" s="15">
        <v>900</v>
      </c>
      <c r="E69" s="12">
        <v>1500</v>
      </c>
    </row>
    <row r="70" spans="1:5" ht="15.75" x14ac:dyDescent="0.25">
      <c r="A70" s="1" t="s">
        <v>62</v>
      </c>
      <c r="B70" s="2">
        <v>1500</v>
      </c>
      <c r="C70" s="12">
        <v>683.42</v>
      </c>
      <c r="D70" s="15">
        <v>1500</v>
      </c>
      <c r="E70" s="12">
        <v>1500</v>
      </c>
    </row>
    <row r="71" spans="1:5" ht="15.75" x14ac:dyDescent="0.25">
      <c r="A71" s="1" t="s">
        <v>63</v>
      </c>
      <c r="B71" s="2">
        <v>1600</v>
      </c>
      <c r="C71" s="12">
        <v>707.72</v>
      </c>
      <c r="D71" s="15">
        <v>1500</v>
      </c>
      <c r="E71" s="12">
        <v>1600</v>
      </c>
    </row>
    <row r="72" spans="1:5" ht="15.75" x14ac:dyDescent="0.25">
      <c r="A72" s="1" t="s">
        <v>64</v>
      </c>
      <c r="B72" s="2">
        <v>500</v>
      </c>
      <c r="C72" s="12">
        <v>788.64</v>
      </c>
      <c r="D72" s="15">
        <v>788.64</v>
      </c>
      <c r="E72" s="12">
        <v>500</v>
      </c>
    </row>
    <row r="73" spans="1:5" ht="15.75" x14ac:dyDescent="0.25">
      <c r="A73" s="1" t="s">
        <v>65</v>
      </c>
      <c r="B73" s="2">
        <v>700</v>
      </c>
      <c r="C73" s="12">
        <v>395</v>
      </c>
      <c r="D73" s="15">
        <v>395</v>
      </c>
      <c r="E73" s="16">
        <v>10000</v>
      </c>
    </row>
    <row r="74" spans="1:5" ht="15.75" x14ac:dyDescent="0.25">
      <c r="A74" s="1" t="s">
        <v>66</v>
      </c>
      <c r="B74" s="2">
        <v>2500</v>
      </c>
      <c r="C74" s="12">
        <v>0</v>
      </c>
      <c r="D74" s="15">
        <v>0</v>
      </c>
      <c r="E74" s="12">
        <v>2500</v>
      </c>
    </row>
    <row r="75" spans="1:5" ht="15.75" x14ac:dyDescent="0.25">
      <c r="A75" s="1" t="s">
        <v>67</v>
      </c>
      <c r="B75" s="2">
        <v>500</v>
      </c>
      <c r="C75" s="12">
        <v>0</v>
      </c>
      <c r="D75" s="15">
        <v>200</v>
      </c>
      <c r="E75" s="12">
        <v>500</v>
      </c>
    </row>
    <row r="76" spans="1:5" ht="15.75" x14ac:dyDescent="0.25">
      <c r="A76" s="1" t="s">
        <v>68</v>
      </c>
      <c r="B76" s="2">
        <v>1000</v>
      </c>
      <c r="C76" s="12">
        <v>2041</v>
      </c>
      <c r="D76" s="15">
        <v>5000</v>
      </c>
      <c r="E76" s="16">
        <v>10000</v>
      </c>
    </row>
    <row r="77" spans="1:5" ht="15.75" x14ac:dyDescent="0.25">
      <c r="A77" s="1" t="s">
        <v>69</v>
      </c>
      <c r="B77" s="2">
        <v>5000</v>
      </c>
      <c r="C77" s="12">
        <v>4788.75</v>
      </c>
      <c r="D77" s="15">
        <v>4788.75</v>
      </c>
      <c r="E77" s="12">
        <v>0</v>
      </c>
    </row>
    <row r="78" spans="1:5" ht="15.75" x14ac:dyDescent="0.25">
      <c r="A78" s="1"/>
    </row>
    <row r="79" spans="1:5" ht="15.75" x14ac:dyDescent="0.25">
      <c r="A79" s="27" t="s">
        <v>135</v>
      </c>
      <c r="B79" s="28">
        <f>SUM(B7:B77)</f>
        <v>219910</v>
      </c>
      <c r="C79" s="28">
        <f t="shared" ref="C79:E79" si="0">SUM(C7:C77)</f>
        <v>104306.86000000004</v>
      </c>
      <c r="D79" s="28">
        <f t="shared" si="0"/>
        <v>176892.32</v>
      </c>
      <c r="E79" s="28">
        <f t="shared" si="0"/>
        <v>249360</v>
      </c>
    </row>
    <row r="80" spans="1:5" ht="15.75" x14ac:dyDescent="0.25">
      <c r="A80" s="1"/>
    </row>
    <row r="81" spans="1:5" ht="15.75" x14ac:dyDescent="0.25">
      <c r="A81" s="7" t="s">
        <v>70</v>
      </c>
    </row>
    <row r="83" spans="1:5" x14ac:dyDescent="0.25">
      <c r="A83" t="s">
        <v>71</v>
      </c>
      <c r="B83" s="2">
        <v>1500</v>
      </c>
      <c r="C83" s="12">
        <v>419.11</v>
      </c>
      <c r="D83" s="15">
        <v>1500</v>
      </c>
      <c r="E83" s="12">
        <v>1500</v>
      </c>
    </row>
    <row r="84" spans="1:5" x14ac:dyDescent="0.25">
      <c r="A84" t="s">
        <v>72</v>
      </c>
      <c r="B84" s="2">
        <v>750</v>
      </c>
      <c r="C84" s="12">
        <v>50</v>
      </c>
      <c r="D84" s="15">
        <v>50</v>
      </c>
      <c r="E84" s="12">
        <v>750</v>
      </c>
    </row>
    <row r="86" spans="1:5" x14ac:dyDescent="0.25">
      <c r="A86" s="31" t="s">
        <v>135</v>
      </c>
      <c r="B86" s="28">
        <f>SUM(B83:B84)</f>
        <v>2250</v>
      </c>
      <c r="C86" s="28">
        <f t="shared" ref="C86:E86" si="1">SUM(C83:C84)</f>
        <v>469.11</v>
      </c>
      <c r="D86" s="28">
        <f t="shared" si="1"/>
        <v>1550</v>
      </c>
      <c r="E86" s="28">
        <f t="shared" si="1"/>
        <v>2250</v>
      </c>
    </row>
    <row r="88" spans="1:5" ht="15.75" x14ac:dyDescent="0.25">
      <c r="A88" s="7" t="s">
        <v>133</v>
      </c>
    </row>
    <row r="90" spans="1:5" x14ac:dyDescent="0.25">
      <c r="A90" t="s">
        <v>77</v>
      </c>
      <c r="B90" s="2">
        <v>300</v>
      </c>
      <c r="C90" s="12">
        <v>300</v>
      </c>
      <c r="D90" s="15">
        <v>300</v>
      </c>
      <c r="E90" s="12">
        <v>300</v>
      </c>
    </row>
    <row r="91" spans="1:5" x14ac:dyDescent="0.25">
      <c r="A91" t="s">
        <v>73</v>
      </c>
      <c r="B91" s="2">
        <v>1500</v>
      </c>
      <c r="C91" s="12">
        <v>0</v>
      </c>
      <c r="D91" s="15">
        <v>1500</v>
      </c>
      <c r="E91" s="12">
        <v>1500</v>
      </c>
    </row>
    <row r="92" spans="1:5" x14ac:dyDescent="0.25">
      <c r="A92" t="s">
        <v>130</v>
      </c>
      <c r="B92" s="2">
        <v>1000</v>
      </c>
      <c r="C92" s="12">
        <v>114.25</v>
      </c>
      <c r="D92" s="15">
        <v>114.25</v>
      </c>
      <c r="E92" s="12">
        <v>1000</v>
      </c>
    </row>
    <row r="93" spans="1:5" x14ac:dyDescent="0.25">
      <c r="A93" s="13" t="s">
        <v>131</v>
      </c>
      <c r="B93" s="2">
        <v>3500</v>
      </c>
      <c r="C93" s="12">
        <v>1137.4000000000001</v>
      </c>
      <c r="D93" s="15">
        <v>1137.4000000000001</v>
      </c>
      <c r="E93" s="12">
        <v>0</v>
      </c>
    </row>
    <row r="94" spans="1:5" x14ac:dyDescent="0.25">
      <c r="A94" s="13" t="s">
        <v>74</v>
      </c>
      <c r="B94" s="2">
        <v>500</v>
      </c>
      <c r="C94" s="12">
        <v>0</v>
      </c>
      <c r="D94" s="15">
        <v>0</v>
      </c>
      <c r="E94" s="12">
        <v>0</v>
      </c>
    </row>
    <row r="95" spans="1:5" x14ac:dyDescent="0.25">
      <c r="A95" s="14" t="s">
        <v>132</v>
      </c>
      <c r="B95" s="2">
        <v>500</v>
      </c>
      <c r="C95" s="12">
        <v>1932.35</v>
      </c>
      <c r="D95" s="15">
        <v>1932.35</v>
      </c>
      <c r="E95" s="12">
        <v>0</v>
      </c>
    </row>
    <row r="96" spans="1:5" x14ac:dyDescent="0.25">
      <c r="A96" t="s">
        <v>75</v>
      </c>
      <c r="B96" s="2">
        <v>30</v>
      </c>
      <c r="C96" s="12">
        <v>0</v>
      </c>
      <c r="D96" s="15">
        <v>0</v>
      </c>
      <c r="E96" s="12">
        <v>0</v>
      </c>
    </row>
    <row r="97" spans="1:5" x14ac:dyDescent="0.25">
      <c r="A97" t="s">
        <v>122</v>
      </c>
      <c r="B97" s="2">
        <v>700</v>
      </c>
      <c r="C97" s="12">
        <v>897.15</v>
      </c>
      <c r="D97" s="15">
        <v>897.15</v>
      </c>
      <c r="E97" s="12">
        <v>1000</v>
      </c>
    </row>
    <row r="98" spans="1:5" x14ac:dyDescent="0.25">
      <c r="A98" t="s">
        <v>76</v>
      </c>
      <c r="B98" s="2">
        <v>150</v>
      </c>
      <c r="C98" s="12">
        <v>160</v>
      </c>
      <c r="D98" s="15">
        <v>160</v>
      </c>
      <c r="E98" s="12">
        <v>200</v>
      </c>
    </row>
    <row r="99" spans="1:5" x14ac:dyDescent="0.25">
      <c r="A99" t="s">
        <v>127</v>
      </c>
      <c r="B99" s="2">
        <v>1100</v>
      </c>
      <c r="C99" s="12">
        <v>1264.5</v>
      </c>
      <c r="D99" s="15">
        <v>1264.5</v>
      </c>
      <c r="E99" s="12">
        <v>1500</v>
      </c>
    </row>
    <row r="100" spans="1:5" x14ac:dyDescent="0.25">
      <c r="A100" t="s">
        <v>128</v>
      </c>
      <c r="B100" s="2">
        <v>1750</v>
      </c>
      <c r="C100" s="12">
        <v>308.55</v>
      </c>
      <c r="D100" s="15">
        <v>1750</v>
      </c>
      <c r="E100" s="12">
        <v>2500</v>
      </c>
    </row>
    <row r="101" spans="1:5" x14ac:dyDescent="0.25">
      <c r="A101" t="s">
        <v>129</v>
      </c>
      <c r="B101" s="2">
        <v>1500</v>
      </c>
      <c r="C101" s="12">
        <v>0</v>
      </c>
      <c r="D101" s="15">
        <v>1500</v>
      </c>
      <c r="E101" s="12">
        <v>2000</v>
      </c>
    </row>
    <row r="102" spans="1:5" x14ac:dyDescent="0.25">
      <c r="A102" s="9" t="s">
        <v>134</v>
      </c>
      <c r="B102" s="2">
        <v>0</v>
      </c>
      <c r="E102" s="12">
        <v>2750</v>
      </c>
    </row>
    <row r="103" spans="1:5" x14ac:dyDescent="0.25">
      <c r="A103" s="14"/>
    </row>
    <row r="104" spans="1:5" x14ac:dyDescent="0.25">
      <c r="A104" s="31" t="s">
        <v>135</v>
      </c>
      <c r="B104" s="28">
        <f>SUM(B90:B102)</f>
        <v>12530</v>
      </c>
      <c r="C104" s="29">
        <f>SUM(C90:C102)</f>
        <v>6114.2</v>
      </c>
      <c r="D104" s="30">
        <f>SUM(D90:D102)</f>
        <v>10555.65</v>
      </c>
      <c r="E104" s="29">
        <f>SUM(E90:E102)</f>
        <v>12750</v>
      </c>
    </row>
    <row r="106" spans="1:5" x14ac:dyDescent="0.25">
      <c r="A106" s="6" t="s">
        <v>124</v>
      </c>
    </row>
    <row r="108" spans="1:5" x14ac:dyDescent="0.25">
      <c r="A108" t="s">
        <v>78</v>
      </c>
      <c r="B108" s="2">
        <v>305709.03000000003</v>
      </c>
      <c r="C108" s="12">
        <v>169741.98</v>
      </c>
      <c r="D108" s="15">
        <v>291000</v>
      </c>
      <c r="E108" s="2">
        <v>305709.03000000003</v>
      </c>
    </row>
    <row r="109" spans="1:5" x14ac:dyDescent="0.25">
      <c r="A109" t="s">
        <v>79</v>
      </c>
      <c r="B109" s="2">
        <v>61341.7</v>
      </c>
      <c r="C109" s="12">
        <v>29227.93</v>
      </c>
      <c r="D109" s="15">
        <v>59000</v>
      </c>
      <c r="E109" s="2">
        <v>61341.7</v>
      </c>
    </row>
    <row r="110" spans="1:5" x14ac:dyDescent="0.25">
      <c r="A110" t="s">
        <v>81</v>
      </c>
      <c r="B110" s="2">
        <v>5500</v>
      </c>
      <c r="C110" s="12">
        <v>2297.46</v>
      </c>
      <c r="D110" s="15">
        <v>5300</v>
      </c>
      <c r="E110" s="2">
        <v>5500</v>
      </c>
    </row>
    <row r="111" spans="1:5" x14ac:dyDescent="0.25">
      <c r="A111" t="s">
        <v>80</v>
      </c>
      <c r="B111" s="2">
        <v>2200</v>
      </c>
      <c r="C111" s="12">
        <v>53.32</v>
      </c>
      <c r="D111" s="15">
        <v>0</v>
      </c>
      <c r="E111" s="2">
        <v>2200</v>
      </c>
    </row>
    <row r="112" spans="1:5" x14ac:dyDescent="0.25">
      <c r="A112" t="s">
        <v>82</v>
      </c>
      <c r="B112" s="2">
        <v>3126.55</v>
      </c>
      <c r="C112" s="12">
        <v>1658.02</v>
      </c>
      <c r="D112" s="15">
        <v>3126.55</v>
      </c>
      <c r="E112" s="2">
        <v>3126.55</v>
      </c>
    </row>
    <row r="113" spans="1:5" x14ac:dyDescent="0.25">
      <c r="A113" t="s">
        <v>83</v>
      </c>
      <c r="B113" s="2">
        <v>200</v>
      </c>
      <c r="C113" s="12">
        <v>153.44</v>
      </c>
      <c r="D113" s="15">
        <v>155</v>
      </c>
      <c r="E113" s="2">
        <v>200</v>
      </c>
    </row>
    <row r="114" spans="1:5" x14ac:dyDescent="0.25">
      <c r="A114" t="s">
        <v>84</v>
      </c>
      <c r="B114" s="2">
        <v>1100</v>
      </c>
      <c r="C114" s="12">
        <v>282.63</v>
      </c>
      <c r="D114" s="15">
        <v>500</v>
      </c>
      <c r="E114" s="2">
        <v>1100</v>
      </c>
    </row>
    <row r="115" spans="1:5" x14ac:dyDescent="0.25">
      <c r="A115" t="s">
        <v>85</v>
      </c>
      <c r="B115" s="2">
        <v>550</v>
      </c>
      <c r="C115" s="12">
        <v>220.45</v>
      </c>
      <c r="D115" s="15">
        <v>300</v>
      </c>
      <c r="E115" s="2">
        <v>550</v>
      </c>
    </row>
    <row r="116" spans="1:5" x14ac:dyDescent="0.25">
      <c r="A116" t="s">
        <v>87</v>
      </c>
      <c r="B116" s="2">
        <v>550</v>
      </c>
      <c r="C116" s="12">
        <v>0</v>
      </c>
      <c r="D116" s="15">
        <v>250</v>
      </c>
      <c r="E116" s="2">
        <v>550</v>
      </c>
    </row>
    <row r="117" spans="1:5" x14ac:dyDescent="0.25">
      <c r="A117" t="s">
        <v>86</v>
      </c>
      <c r="B117" s="2">
        <v>1100</v>
      </c>
      <c r="C117" s="12">
        <v>0</v>
      </c>
      <c r="D117" s="15">
        <v>0</v>
      </c>
      <c r="E117" s="2">
        <v>1100</v>
      </c>
    </row>
    <row r="118" spans="1:5" x14ac:dyDescent="0.25">
      <c r="A118" t="s">
        <v>88</v>
      </c>
      <c r="B118" s="2">
        <v>1100</v>
      </c>
      <c r="C118" s="12">
        <v>0</v>
      </c>
      <c r="D118" s="15">
        <v>0</v>
      </c>
      <c r="E118" s="2">
        <v>1100</v>
      </c>
    </row>
    <row r="119" spans="1:5" x14ac:dyDescent="0.25">
      <c r="A119" t="s">
        <v>89</v>
      </c>
      <c r="B119" s="2">
        <v>440</v>
      </c>
      <c r="C119" s="12">
        <v>380</v>
      </c>
      <c r="D119" s="15">
        <v>380</v>
      </c>
      <c r="E119" s="2">
        <v>440</v>
      </c>
    </row>
    <row r="121" spans="1:5" x14ac:dyDescent="0.25">
      <c r="A121" s="31" t="s">
        <v>135</v>
      </c>
      <c r="B121" s="28">
        <f>SUM(B108:B119)</f>
        <v>382917.28</v>
      </c>
      <c r="C121" s="29">
        <f>SUM(C108:C119)</f>
        <v>204015.23</v>
      </c>
      <c r="D121" s="30">
        <f>SUM(D108:D119)</f>
        <v>360011.55</v>
      </c>
      <c r="E121" s="29">
        <f>SUM(E108:E119)</f>
        <v>382917.28</v>
      </c>
    </row>
    <row r="123" spans="1:5" x14ac:dyDescent="0.25">
      <c r="A123" s="6" t="s">
        <v>91</v>
      </c>
    </row>
    <row r="125" spans="1:5" x14ac:dyDescent="0.25">
      <c r="A125" t="s">
        <v>90</v>
      </c>
      <c r="B125" s="2">
        <v>5000</v>
      </c>
      <c r="C125" s="12">
        <v>4500</v>
      </c>
      <c r="D125" s="15">
        <v>5000</v>
      </c>
      <c r="E125" s="12">
        <v>5000</v>
      </c>
    </row>
    <row r="127" spans="1:5" x14ac:dyDescent="0.25">
      <c r="A127" s="31" t="s">
        <v>135</v>
      </c>
      <c r="B127" s="28">
        <f>SUM(B125)</f>
        <v>5000</v>
      </c>
      <c r="C127" s="28">
        <f t="shared" ref="C127:E127" si="2">SUM(C125)</f>
        <v>4500</v>
      </c>
      <c r="D127" s="28">
        <f t="shared" si="2"/>
        <v>5000</v>
      </c>
      <c r="E127" s="28">
        <f t="shared" si="2"/>
        <v>5000</v>
      </c>
    </row>
    <row r="129" spans="1:5" x14ac:dyDescent="0.25">
      <c r="A129" s="6" t="s">
        <v>92</v>
      </c>
    </row>
    <row r="131" spans="1:5" x14ac:dyDescent="0.25">
      <c r="A131" t="s">
        <v>93</v>
      </c>
      <c r="B131" s="2">
        <v>15000</v>
      </c>
      <c r="C131" s="12">
        <v>9254.5</v>
      </c>
      <c r="D131" s="15">
        <v>15000</v>
      </c>
      <c r="E131" s="12">
        <v>15000</v>
      </c>
    </row>
    <row r="132" spans="1:5" x14ac:dyDescent="0.25">
      <c r="A132" t="s">
        <v>94</v>
      </c>
      <c r="B132" s="2">
        <v>500</v>
      </c>
      <c r="C132" s="12">
        <v>426</v>
      </c>
      <c r="D132" s="15">
        <v>500</v>
      </c>
      <c r="E132" s="12">
        <v>500</v>
      </c>
    </row>
    <row r="133" spans="1:5" x14ac:dyDescent="0.25">
      <c r="A133" t="s">
        <v>95</v>
      </c>
      <c r="B133" s="2">
        <v>1000</v>
      </c>
      <c r="C133" s="12">
        <v>207.97</v>
      </c>
      <c r="D133" s="15">
        <v>1000</v>
      </c>
      <c r="E133" s="12">
        <v>500</v>
      </c>
    </row>
    <row r="134" spans="1:5" x14ac:dyDescent="0.25">
      <c r="A134" t="s">
        <v>96</v>
      </c>
      <c r="B134" s="2">
        <v>6500</v>
      </c>
      <c r="C134" s="12">
        <v>4087.41</v>
      </c>
      <c r="D134" s="15">
        <v>6500</v>
      </c>
      <c r="E134" s="12">
        <v>6500</v>
      </c>
    </row>
    <row r="135" spans="1:5" x14ac:dyDescent="0.25">
      <c r="A135" t="s">
        <v>97</v>
      </c>
      <c r="B135" s="2">
        <v>4000</v>
      </c>
      <c r="C135" s="16">
        <v>0</v>
      </c>
      <c r="D135" s="15">
        <v>0</v>
      </c>
      <c r="E135" s="12">
        <v>3300</v>
      </c>
    </row>
    <row r="136" spans="1:5" x14ac:dyDescent="0.25">
      <c r="A136" t="s">
        <v>98</v>
      </c>
      <c r="B136" s="2">
        <v>3000</v>
      </c>
      <c r="C136" s="12">
        <v>1313.94</v>
      </c>
      <c r="D136" s="15">
        <v>1900</v>
      </c>
      <c r="E136" s="12">
        <v>1500</v>
      </c>
    </row>
    <row r="137" spans="1:5" x14ac:dyDescent="0.25">
      <c r="A137" t="s">
        <v>99</v>
      </c>
      <c r="B137" s="2">
        <v>2000</v>
      </c>
      <c r="C137" s="12">
        <v>611.46</v>
      </c>
      <c r="D137" s="15">
        <v>1000</v>
      </c>
      <c r="E137" s="12">
        <v>1000</v>
      </c>
    </row>
    <row r="138" spans="1:5" x14ac:dyDescent="0.25">
      <c r="A138" t="s">
        <v>100</v>
      </c>
      <c r="B138" s="2">
        <v>300</v>
      </c>
      <c r="C138" s="12">
        <v>59.8</v>
      </c>
      <c r="D138" s="15">
        <v>120</v>
      </c>
      <c r="E138" s="12">
        <v>150</v>
      </c>
    </row>
    <row r="139" spans="1:5" x14ac:dyDescent="0.25">
      <c r="A139" t="s">
        <v>136</v>
      </c>
      <c r="B139" s="2">
        <v>2500</v>
      </c>
      <c r="C139" s="12">
        <v>1450.93</v>
      </c>
      <c r="D139" s="15">
        <v>2082.4</v>
      </c>
      <c r="E139" s="12">
        <v>2500</v>
      </c>
    </row>
    <row r="140" spans="1:5" x14ac:dyDescent="0.25">
      <c r="A140" t="s">
        <v>101</v>
      </c>
      <c r="B140" s="2">
        <v>500</v>
      </c>
      <c r="C140" s="12">
        <v>0</v>
      </c>
      <c r="D140" s="15">
        <v>0</v>
      </c>
      <c r="E140" s="12">
        <v>100</v>
      </c>
    </row>
    <row r="141" spans="1:5" x14ac:dyDescent="0.25">
      <c r="A141" t="s">
        <v>102</v>
      </c>
      <c r="B141" s="2">
        <v>1000</v>
      </c>
      <c r="C141" s="12">
        <v>65</v>
      </c>
      <c r="D141" s="15">
        <v>65</v>
      </c>
      <c r="E141" s="12">
        <v>1000</v>
      </c>
    </row>
    <row r="143" spans="1:5" x14ac:dyDescent="0.25">
      <c r="A143" s="31" t="s">
        <v>135</v>
      </c>
      <c r="B143" s="28">
        <f>SUM(B131:B141)</f>
        <v>36300</v>
      </c>
      <c r="C143" s="28">
        <f t="shared" ref="C143:E143" si="3">SUM(C131:C141)</f>
        <v>17477.009999999998</v>
      </c>
      <c r="D143" s="28">
        <f t="shared" si="3"/>
        <v>28167.4</v>
      </c>
      <c r="E143" s="28">
        <f t="shared" si="3"/>
        <v>32050</v>
      </c>
    </row>
    <row r="145" spans="1:5" x14ac:dyDescent="0.25">
      <c r="A145" s="6" t="s">
        <v>103</v>
      </c>
    </row>
    <row r="147" spans="1:5" x14ac:dyDescent="0.25">
      <c r="A147" t="s">
        <v>104</v>
      </c>
      <c r="B147" s="2">
        <v>30000</v>
      </c>
      <c r="C147" s="12">
        <v>24730.3</v>
      </c>
      <c r="D147" s="15">
        <v>24730.3</v>
      </c>
      <c r="E147" s="12">
        <v>30000</v>
      </c>
    </row>
    <row r="149" spans="1:5" x14ac:dyDescent="0.25">
      <c r="A149" s="31" t="s">
        <v>135</v>
      </c>
      <c r="B149" s="28">
        <v>30000</v>
      </c>
      <c r="C149" s="29">
        <v>24730.3</v>
      </c>
      <c r="D149" s="30">
        <v>24730.3</v>
      </c>
      <c r="E149" s="29">
        <v>30000</v>
      </c>
    </row>
    <row r="151" spans="1:5" x14ac:dyDescent="0.25">
      <c r="A151" s="6" t="s">
        <v>105</v>
      </c>
    </row>
    <row r="153" spans="1:5" x14ac:dyDescent="0.25">
      <c r="A153" t="s">
        <v>106</v>
      </c>
      <c r="B153" s="2">
        <v>24000</v>
      </c>
      <c r="C153" s="12">
        <v>13212.45</v>
      </c>
      <c r="D153" s="15">
        <v>26000</v>
      </c>
      <c r="E153" s="12">
        <v>24000</v>
      </c>
    </row>
    <row r="155" spans="1:5" x14ac:dyDescent="0.25">
      <c r="A155" s="32" t="s">
        <v>135</v>
      </c>
      <c r="B155" s="33">
        <v>24000</v>
      </c>
      <c r="C155" s="34">
        <v>13212.45</v>
      </c>
      <c r="D155" s="35">
        <v>26000</v>
      </c>
      <c r="E155" s="34">
        <v>24000</v>
      </c>
    </row>
    <row r="156" spans="1:5" s="14" customFormat="1" x14ac:dyDescent="0.25">
      <c r="A156" s="18"/>
      <c r="B156" s="19"/>
      <c r="C156" s="20"/>
      <c r="D156" s="21"/>
      <c r="E156" s="20"/>
    </row>
    <row r="157" spans="1:5" s="14" customFormat="1" x14ac:dyDescent="0.25">
      <c r="A157" s="22" t="s">
        <v>138</v>
      </c>
      <c r="B157" s="19"/>
      <c r="C157" s="20"/>
      <c r="D157" s="21"/>
      <c r="E157" s="20"/>
    </row>
    <row r="158" spans="1:5" s="14" customFormat="1" x14ac:dyDescent="0.25">
      <c r="A158" s="18"/>
      <c r="B158" s="19"/>
      <c r="C158" s="20"/>
      <c r="D158" s="21"/>
      <c r="E158" s="20"/>
    </row>
    <row r="159" spans="1:5" s="14" customFormat="1" x14ac:dyDescent="0.25">
      <c r="A159" s="18" t="s">
        <v>142</v>
      </c>
      <c r="B159" s="19">
        <v>0</v>
      </c>
      <c r="C159" s="20">
        <v>9100</v>
      </c>
      <c r="D159" s="21">
        <v>9100</v>
      </c>
      <c r="E159" s="20">
        <v>0</v>
      </c>
    </row>
    <row r="160" spans="1:5" s="14" customFormat="1" x14ac:dyDescent="0.25">
      <c r="A160" s="18" t="s">
        <v>143</v>
      </c>
      <c r="B160" s="19">
        <v>0</v>
      </c>
      <c r="C160" s="20">
        <v>25</v>
      </c>
      <c r="D160" s="21">
        <v>25</v>
      </c>
      <c r="E160" s="20">
        <v>0</v>
      </c>
    </row>
    <row r="161" spans="1:5" s="14" customFormat="1" x14ac:dyDescent="0.25">
      <c r="A161" s="18"/>
      <c r="B161" s="19"/>
      <c r="C161" s="20"/>
      <c r="D161" s="21"/>
      <c r="E161" s="20"/>
    </row>
    <row r="162" spans="1:5" s="14" customFormat="1" x14ac:dyDescent="0.25">
      <c r="A162" s="32" t="s">
        <v>135</v>
      </c>
      <c r="B162" s="33">
        <f>SUM(B159:B160)</f>
        <v>0</v>
      </c>
      <c r="C162" s="33">
        <f t="shared" ref="C162:E162" si="4">SUM(C159:C160)</f>
        <v>9125</v>
      </c>
      <c r="D162" s="33">
        <f t="shared" si="4"/>
        <v>9125</v>
      </c>
      <c r="E162" s="33">
        <f t="shared" si="4"/>
        <v>0</v>
      </c>
    </row>
    <row r="163" spans="1:5" x14ac:dyDescent="0.25">
      <c r="A163" s="23"/>
      <c r="B163" s="24"/>
      <c r="C163" s="25"/>
      <c r="D163" s="26"/>
      <c r="E163" s="25"/>
    </row>
    <row r="164" spans="1:5" x14ac:dyDescent="0.25">
      <c r="A164" s="4" t="s">
        <v>109</v>
      </c>
      <c r="B164" s="5">
        <f>SUM(B79+B86+B104+B121+B127+B143+B149+B155+B162)</f>
        <v>712907.28</v>
      </c>
      <c r="C164" s="5">
        <f t="shared" ref="C164:E164" si="5">SUM(C79+C86+C104+C121+C127+C143+C149+C155+C162)</f>
        <v>383950.16000000003</v>
      </c>
      <c r="D164" s="5">
        <f t="shared" si="5"/>
        <v>642032.22000000009</v>
      </c>
      <c r="E164" s="5">
        <f t="shared" si="5"/>
        <v>738327.28</v>
      </c>
    </row>
    <row r="166" spans="1:5" x14ac:dyDescent="0.25">
      <c r="A166" s="9" t="s">
        <v>110</v>
      </c>
    </row>
    <row r="168" spans="1:5" x14ac:dyDescent="0.25">
      <c r="A168" t="s">
        <v>111</v>
      </c>
      <c r="B168" s="2">
        <v>25000</v>
      </c>
      <c r="C168" s="12">
        <v>19632.2</v>
      </c>
      <c r="D168" s="2">
        <v>25000</v>
      </c>
      <c r="E168" s="12">
        <v>25000</v>
      </c>
    </row>
    <row r="169" spans="1:5" x14ac:dyDescent="0.25">
      <c r="A169" t="s">
        <v>112</v>
      </c>
      <c r="B169" s="2">
        <v>8000</v>
      </c>
      <c r="C169" s="12">
        <v>6442.97</v>
      </c>
      <c r="D169" s="2">
        <v>8000</v>
      </c>
      <c r="E169" s="12">
        <v>8000</v>
      </c>
    </row>
    <row r="170" spans="1:5" x14ac:dyDescent="0.25">
      <c r="A170" t="s">
        <v>113</v>
      </c>
      <c r="B170" s="2">
        <v>22000</v>
      </c>
      <c r="C170" s="12">
        <v>18906.490000000002</v>
      </c>
      <c r="D170" s="2">
        <v>22000</v>
      </c>
      <c r="E170" s="12">
        <v>22000</v>
      </c>
    </row>
    <row r="171" spans="1:5" x14ac:dyDescent="0.25">
      <c r="A171" t="s">
        <v>117</v>
      </c>
      <c r="B171" s="2">
        <v>5000</v>
      </c>
      <c r="C171" s="12">
        <v>2583.23</v>
      </c>
      <c r="D171" s="2">
        <v>4250</v>
      </c>
      <c r="E171" s="12">
        <v>4250</v>
      </c>
    </row>
    <row r="172" spans="1:5" x14ac:dyDescent="0.25">
      <c r="A172" t="s">
        <v>118</v>
      </c>
      <c r="B172" s="2">
        <v>13500</v>
      </c>
      <c r="C172" s="12">
        <v>10545</v>
      </c>
      <c r="D172" s="2">
        <v>13500</v>
      </c>
      <c r="E172" s="12">
        <v>13500</v>
      </c>
    </row>
    <row r="173" spans="1:5" x14ac:dyDescent="0.25">
      <c r="A173" s="10" t="s">
        <v>119</v>
      </c>
      <c r="B173" s="2">
        <v>9720</v>
      </c>
      <c r="C173" s="12">
        <v>12687.5</v>
      </c>
      <c r="D173" s="2">
        <v>12687.5</v>
      </c>
      <c r="E173" s="12">
        <v>9720</v>
      </c>
    </row>
    <row r="174" spans="1:5" x14ac:dyDescent="0.25">
      <c r="A174" s="10" t="s">
        <v>120</v>
      </c>
      <c r="B174" s="2">
        <v>250</v>
      </c>
      <c r="C174" s="12">
        <v>258.5</v>
      </c>
      <c r="D174" s="2">
        <v>258.5</v>
      </c>
      <c r="E174" s="12">
        <v>250</v>
      </c>
    </row>
    <row r="175" spans="1:5" x14ac:dyDescent="0.25">
      <c r="A175" s="10" t="s">
        <v>121</v>
      </c>
      <c r="B175" s="2">
        <v>1200</v>
      </c>
      <c r="C175" s="12">
        <v>700</v>
      </c>
      <c r="D175" s="2">
        <v>1200</v>
      </c>
      <c r="E175" s="12">
        <v>1200</v>
      </c>
    </row>
    <row r="176" spans="1:5" x14ac:dyDescent="0.25">
      <c r="A176" s="10" t="s">
        <v>115</v>
      </c>
      <c r="B176" s="2">
        <v>1000</v>
      </c>
      <c r="C176" s="12">
        <v>59.3</v>
      </c>
      <c r="D176" s="2">
        <v>250</v>
      </c>
      <c r="E176" s="12">
        <v>250</v>
      </c>
    </row>
    <row r="177" spans="1:5" x14ac:dyDescent="0.25">
      <c r="A177" s="10" t="s">
        <v>116</v>
      </c>
      <c r="B177" s="2">
        <v>5000</v>
      </c>
      <c r="C177" s="12">
        <v>13153.38</v>
      </c>
      <c r="D177" s="15">
        <v>20500</v>
      </c>
      <c r="E177" s="12">
        <v>15000</v>
      </c>
    </row>
    <row r="178" spans="1:5" x14ac:dyDescent="0.25">
      <c r="A178" s="17" t="s">
        <v>137</v>
      </c>
      <c r="B178" s="2">
        <v>0</v>
      </c>
      <c r="C178" s="12">
        <v>108686.97</v>
      </c>
      <c r="D178" s="15">
        <v>108686.97</v>
      </c>
      <c r="E178" s="12">
        <v>0</v>
      </c>
    </row>
    <row r="179" spans="1:5" x14ac:dyDescent="0.25">
      <c r="A179" s="17" t="s">
        <v>139</v>
      </c>
      <c r="B179" s="2">
        <v>0</v>
      </c>
      <c r="C179" s="12">
        <v>10</v>
      </c>
      <c r="D179" s="15">
        <v>10</v>
      </c>
      <c r="E179" s="12">
        <v>10</v>
      </c>
    </row>
    <row r="180" spans="1:5" x14ac:dyDescent="0.25">
      <c r="A180" s="36"/>
    </row>
    <row r="181" spans="1:5" x14ac:dyDescent="0.25">
      <c r="A181" s="37" t="s">
        <v>114</v>
      </c>
      <c r="B181" s="28">
        <f>SUM(B168:B179)</f>
        <v>90670</v>
      </c>
      <c r="C181" s="28">
        <f t="shared" ref="C181:E181" si="6">SUM(C168:C179)</f>
        <v>193665.54000000004</v>
      </c>
      <c r="D181" s="28">
        <f t="shared" si="6"/>
        <v>216342.97</v>
      </c>
      <c r="E181" s="28">
        <f t="shared" si="6"/>
        <v>99180</v>
      </c>
    </row>
    <row r="182" spans="1:5" x14ac:dyDescent="0.25">
      <c r="A182" s="10"/>
    </row>
    <row r="184" spans="1:5" x14ac:dyDescent="0.25">
      <c r="A184" s="4" t="s">
        <v>140</v>
      </c>
    </row>
    <row r="186" spans="1:5" x14ac:dyDescent="0.25">
      <c r="A186" t="s">
        <v>141</v>
      </c>
      <c r="B186" s="2">
        <v>60000</v>
      </c>
      <c r="C186" s="12">
        <v>2480.37</v>
      </c>
      <c r="D186" s="15">
        <v>2480.37</v>
      </c>
      <c r="E186" s="16">
        <v>57519.63</v>
      </c>
    </row>
    <row r="187" spans="1:5" x14ac:dyDescent="0.25">
      <c r="A187" s="9" t="s">
        <v>161</v>
      </c>
      <c r="B187" s="2">
        <v>0</v>
      </c>
      <c r="C187" s="12">
        <v>0</v>
      </c>
      <c r="D187" s="15">
        <v>0</v>
      </c>
      <c r="E187" s="38">
        <v>60000</v>
      </c>
    </row>
    <row r="188" spans="1:5" x14ac:dyDescent="0.25">
      <c r="A188" t="s">
        <v>144</v>
      </c>
      <c r="B188" s="2">
        <v>5000</v>
      </c>
      <c r="C188" s="12">
        <v>5000</v>
      </c>
    </row>
    <row r="189" spans="1:5" x14ac:dyDescent="0.25">
      <c r="A189" t="s">
        <v>145</v>
      </c>
      <c r="B189" s="2">
        <v>10000</v>
      </c>
      <c r="C189" s="12">
        <v>10000</v>
      </c>
      <c r="D189" s="15">
        <v>-7838</v>
      </c>
      <c r="E189" s="12">
        <v>-10000</v>
      </c>
    </row>
    <row r="190" spans="1:5" x14ac:dyDescent="0.25">
      <c r="A190" t="s">
        <v>146</v>
      </c>
      <c r="B190" s="2">
        <v>13748.43</v>
      </c>
      <c r="E190" s="2">
        <v>13748.43</v>
      </c>
    </row>
    <row r="191" spans="1:5" x14ac:dyDescent="0.25">
      <c r="A191" t="s">
        <v>147</v>
      </c>
      <c r="B191" s="2">
        <v>25000</v>
      </c>
      <c r="E191" s="2">
        <v>25000</v>
      </c>
    </row>
    <row r="192" spans="1:5" x14ac:dyDescent="0.25">
      <c r="A192" t="s">
        <v>154</v>
      </c>
      <c r="B192" s="2">
        <v>15000</v>
      </c>
      <c r="E192" s="2">
        <v>15000</v>
      </c>
    </row>
    <row r="193" spans="1:5" x14ac:dyDescent="0.25">
      <c r="A193" t="s">
        <v>148</v>
      </c>
      <c r="B193" s="2">
        <v>10000</v>
      </c>
      <c r="E193" s="2">
        <v>10000</v>
      </c>
    </row>
    <row r="194" spans="1:5" x14ac:dyDescent="0.25">
      <c r="A194" t="s">
        <v>149</v>
      </c>
      <c r="B194" s="2">
        <v>1000</v>
      </c>
      <c r="E194" s="2">
        <v>1000</v>
      </c>
    </row>
    <row r="195" spans="1:5" x14ac:dyDescent="0.25">
      <c r="A195" t="s">
        <v>150</v>
      </c>
      <c r="B195" s="2">
        <v>10000</v>
      </c>
      <c r="E195" s="2">
        <v>10000</v>
      </c>
    </row>
    <row r="196" spans="1:5" x14ac:dyDescent="0.25">
      <c r="A196" t="s">
        <v>151</v>
      </c>
      <c r="B196" s="2">
        <v>3200</v>
      </c>
      <c r="E196" s="2">
        <v>3200</v>
      </c>
    </row>
    <row r="197" spans="1:5" x14ac:dyDescent="0.25">
      <c r="A197" t="s">
        <v>152</v>
      </c>
      <c r="B197" s="2">
        <v>4000</v>
      </c>
      <c r="E197" s="2">
        <v>4000</v>
      </c>
    </row>
    <row r="198" spans="1:5" x14ac:dyDescent="0.25">
      <c r="A198" t="s">
        <v>153</v>
      </c>
      <c r="B198" s="2">
        <v>15000</v>
      </c>
      <c r="E198" s="2">
        <v>15000</v>
      </c>
    </row>
    <row r="199" spans="1:5" x14ac:dyDescent="0.25">
      <c r="A199" t="s">
        <v>164</v>
      </c>
      <c r="E199" s="2">
        <v>2000</v>
      </c>
    </row>
    <row r="200" spans="1:5" x14ac:dyDescent="0.25">
      <c r="A200" s="9" t="s">
        <v>156</v>
      </c>
      <c r="B200" s="2">
        <v>0</v>
      </c>
      <c r="E200" s="2">
        <v>5000</v>
      </c>
    </row>
    <row r="201" spans="1:5" x14ac:dyDescent="0.25">
      <c r="A201" s="9" t="s">
        <v>157</v>
      </c>
      <c r="B201" s="2">
        <v>0</v>
      </c>
      <c r="E201" s="2">
        <v>2000</v>
      </c>
    </row>
    <row r="202" spans="1:5" x14ac:dyDescent="0.25">
      <c r="A202" s="9" t="s">
        <v>158</v>
      </c>
      <c r="B202" s="2">
        <v>0</v>
      </c>
      <c r="E202" s="2">
        <v>200</v>
      </c>
    </row>
    <row r="203" spans="1:5" x14ac:dyDescent="0.25">
      <c r="E203" s="2"/>
    </row>
    <row r="204" spans="1:5" x14ac:dyDescent="0.25">
      <c r="A204" s="31" t="s">
        <v>155</v>
      </c>
      <c r="B204" s="28">
        <f>SUM(B186:B202)</f>
        <v>171948.43</v>
      </c>
      <c r="C204" s="28">
        <f>SUM(C186:C202)</f>
        <v>17480.37</v>
      </c>
      <c r="D204" s="28">
        <f>SUM(D186:D202)</f>
        <v>-5357.63</v>
      </c>
      <c r="E204" s="28">
        <f>SUM(E186:E202)</f>
        <v>213668.06</v>
      </c>
    </row>
    <row r="205" spans="1:5" s="14" customFormat="1" x14ac:dyDescent="0.25">
      <c r="B205" s="44"/>
      <c r="C205" s="44"/>
      <c r="D205" s="44"/>
      <c r="E205" s="44"/>
    </row>
    <row r="206" spans="1:5" s="14" customFormat="1" x14ac:dyDescent="0.25">
      <c r="A206" t="s">
        <v>163</v>
      </c>
      <c r="B206" s="2"/>
      <c r="C206" s="12"/>
      <c r="D206" s="15"/>
      <c r="E206" s="2">
        <v>25000</v>
      </c>
    </row>
    <row r="207" spans="1:5" x14ac:dyDescent="0.25">
      <c r="E207" s="2"/>
    </row>
    <row r="208" spans="1:5" ht="28.5" customHeight="1" x14ac:dyDescent="0.25">
      <c r="A208" s="4" t="s">
        <v>160</v>
      </c>
      <c r="B208" s="5">
        <f>SUM(B164-B181)</f>
        <v>622237.28</v>
      </c>
      <c r="C208" s="5"/>
      <c r="D208" s="5"/>
      <c r="E208" s="5">
        <f>SUM(E164-E181)+E206</f>
        <v>664147.28</v>
      </c>
    </row>
  </sheetData>
  <pageMargins left="0.7" right="0.7" top="0.75" bottom="0.75" header="0.3" footer="0.3"/>
  <pageSetup paperSize="9"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DAD3E2B988FA4D9F6D6406D5B3FEB6" ma:contentTypeVersion="19" ma:contentTypeDescription="Create a new document." ma:contentTypeScope="" ma:versionID="55c62f68f28ce3124fce1715a4b2cdfc">
  <xsd:schema xmlns:xsd="http://www.w3.org/2001/XMLSchema" xmlns:xs="http://www.w3.org/2001/XMLSchema" xmlns:p="http://schemas.microsoft.com/office/2006/metadata/properties" xmlns:ns2="0e7652cc-2e99-435a-9de6-5973db64903d" xmlns:ns3="cd592b71-3dec-465f-9e55-bd8f22a2219d" targetNamespace="http://schemas.microsoft.com/office/2006/metadata/properties" ma:root="true" ma:fieldsID="a25c6982356be267dc9fc5ba82c4e2a5" ns2:_="" ns3:_="">
    <xsd:import namespace="0e7652cc-2e99-435a-9de6-5973db64903d"/>
    <xsd:import namespace="cd592b71-3dec-465f-9e55-bd8f22a221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652cc-2e99-435a-9de6-5973db649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33d8ecf-4b87-4186-b299-30c4d328ea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92b71-3dec-465f-9e55-bd8f22a2219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1faff5-f1d1-4a6f-8a58-515c724809c2}" ma:internalName="TaxCatchAll" ma:showField="CatchAllData" ma:web="cd592b71-3dec-465f-9e55-bd8f22a221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7652cc-2e99-435a-9de6-5973db64903d">
      <Terms xmlns="http://schemas.microsoft.com/office/infopath/2007/PartnerControls"/>
    </lcf76f155ced4ddcb4097134ff3c332f>
    <TaxCatchAll xmlns="cd592b71-3dec-465f-9e55-bd8f22a2219d" xsi:nil="true"/>
  </documentManagement>
</p:properties>
</file>

<file path=customXml/itemProps1.xml><?xml version="1.0" encoding="utf-8"?>
<ds:datastoreItem xmlns:ds="http://schemas.openxmlformats.org/officeDocument/2006/customXml" ds:itemID="{F2C23948-7DB8-47DE-8CE5-AD079868AF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05E8B0-72AC-4575-9D99-0AF9ACB8F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7652cc-2e99-435a-9de6-5973db64903d"/>
    <ds:schemaRef ds:uri="cd592b71-3dec-465f-9e55-bd8f22a22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9A7729-5C80-438D-8E8E-31E76BD7A033}">
  <ds:schemaRefs>
    <ds:schemaRef ds:uri="http://schemas.microsoft.com/office/2006/metadata/properties"/>
    <ds:schemaRef ds:uri="http://schemas.microsoft.com/office/infopath/2007/PartnerControls"/>
    <ds:schemaRef ds:uri="0e7652cc-2e99-435a-9de6-5973db64903d"/>
    <ds:schemaRef ds:uri="cd592b71-3dec-465f-9e55-bd8f22a221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Dornan</dc:creator>
  <cp:lastModifiedBy>Claire Dornan</cp:lastModifiedBy>
  <cp:lastPrinted>2025-01-14T17:07:24Z</cp:lastPrinted>
  <dcterms:created xsi:type="dcterms:W3CDTF">2024-11-15T11:29:08Z</dcterms:created>
  <dcterms:modified xsi:type="dcterms:W3CDTF">2026-03-02T16:16:48Z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0x010100B3DAD3E2B988FA4D9F6D6406D5B3FEB6</vt:lpwstr>
  </property>
  <property fmtid="{D5CDD505-2E9C-101B-9397-08002B2CF9AE}" pid="3" name="MediaServiceImageTags">
    <vt:lpwstr/>
  </property>
</Properties>
</file>